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22home\home$\dntmidt\Dokumenter\Lokalkjøringer 2017\"/>
    </mc:Choice>
  </mc:AlternateContent>
  <bookViews>
    <workbookView xWindow="0" yWindow="0" windowWidth="23040" windowHeight="10836" tabRatio="662"/>
  </bookViews>
  <sheets>
    <sheet name="LØP1 PONNI" sheetId="40" r:id="rId1"/>
    <sheet name="LØP2 PONNI" sheetId="44" r:id="rId2"/>
    <sheet name="3. LØP" sheetId="36" r:id="rId3"/>
    <sheet name="4. Løp" sheetId="28" r:id="rId4"/>
    <sheet name="5.LØP" sheetId="39" r:id="rId5"/>
    <sheet name="6 Løp " sheetId="47" r:id="rId6"/>
    <sheet name="7 Løp" sheetId="48" r:id="rId7"/>
  </sheets>
  <calcPr calcId="152511"/>
</workbook>
</file>

<file path=xl/calcChain.xml><?xml version="1.0" encoding="utf-8"?>
<calcChain xmlns="http://schemas.openxmlformats.org/spreadsheetml/2006/main">
  <c r="G9" i="40" l="1"/>
  <c r="G6" i="48"/>
  <c r="G7" i="48"/>
  <c r="G6" i="36"/>
  <c r="G8" i="48"/>
  <c r="G9" i="48"/>
  <c r="G5" i="48"/>
  <c r="G5" i="47"/>
  <c r="G8" i="47"/>
  <c r="G6" i="47"/>
  <c r="G7" i="47"/>
  <c r="G6" i="39"/>
  <c r="G7" i="28"/>
  <c r="G5" i="36"/>
  <c r="G7" i="36"/>
  <c r="G5" i="40"/>
  <c r="G5" i="39"/>
  <c r="G6" i="28"/>
  <c r="G8" i="28"/>
  <c r="G7" i="39"/>
  <c r="G8" i="36"/>
  <c r="G6" i="44"/>
  <c r="G5" i="44"/>
  <c r="G7" i="40"/>
  <c r="G6" i="40"/>
  <c r="G8" i="39"/>
  <c r="G5" i="28"/>
</calcChain>
</file>

<file path=xl/sharedStrings.xml><?xml version="1.0" encoding="utf-8"?>
<sst xmlns="http://schemas.openxmlformats.org/spreadsheetml/2006/main" count="177" uniqueCount="98">
  <si>
    <t>Plas-sering</t>
  </si>
  <si>
    <t>Start nr.</t>
  </si>
  <si>
    <t>Hest</t>
  </si>
  <si>
    <t>Distanse</t>
  </si>
  <si>
    <t>4.LØP</t>
  </si>
  <si>
    <t>RESULTATLISTE</t>
  </si>
  <si>
    <t>Anv.tid</t>
  </si>
  <si>
    <t>Km tid</t>
  </si>
  <si>
    <t>start kl. 13.00</t>
  </si>
  <si>
    <t>Kusk</t>
  </si>
  <si>
    <t>Tor Nyborg</t>
  </si>
  <si>
    <t xml:space="preserve">Kusk </t>
  </si>
  <si>
    <t xml:space="preserve">gule nr. dekken </t>
  </si>
  <si>
    <t>Heisand Prinsen</t>
  </si>
  <si>
    <t>START KL. 1440</t>
  </si>
  <si>
    <t>Mirmax</t>
  </si>
  <si>
    <t>3.LØP</t>
  </si>
  <si>
    <t xml:space="preserve">5.LØP </t>
  </si>
  <si>
    <t>6.LØP</t>
  </si>
  <si>
    <t>Vilja Elken</t>
  </si>
  <si>
    <t>Grøn Orkan</t>
  </si>
  <si>
    <t>Maren Grenne</t>
  </si>
  <si>
    <t>Moni Chanel</t>
  </si>
  <si>
    <t>Jan Lyng</t>
  </si>
  <si>
    <t>Beige</t>
  </si>
  <si>
    <t>start kl. 13.20</t>
  </si>
  <si>
    <t>Sevenordale Errol</t>
  </si>
  <si>
    <t>Brage M. Bolkan-Hårberg</t>
  </si>
  <si>
    <t>Inga K. Rasmussen</t>
  </si>
  <si>
    <t>Veronika Bugge</t>
  </si>
  <si>
    <t>Rune Herleiksplass</t>
  </si>
  <si>
    <t>Bernt Kristian Kvamme</t>
  </si>
  <si>
    <t>Snåsa Travlag                                                                nossum travbane                                       17/02 2017</t>
  </si>
  <si>
    <t>Tyholt Teddy</t>
  </si>
  <si>
    <t>Mai Sharmina</t>
  </si>
  <si>
    <t>Lena Valstad</t>
  </si>
  <si>
    <t>Juni Koso</t>
  </si>
  <si>
    <t>Privat</t>
  </si>
  <si>
    <t>Lømilla</t>
  </si>
  <si>
    <t>Oddvar Østborg</t>
  </si>
  <si>
    <t>Høiby Stjernar</t>
  </si>
  <si>
    <t>Leo Even</t>
  </si>
  <si>
    <t>Arve Alstad</t>
  </si>
  <si>
    <t>Seter Birk</t>
  </si>
  <si>
    <t>Moni Vic</t>
  </si>
  <si>
    <t>Arild Stubbmo</t>
  </si>
  <si>
    <t>7.LØP</t>
  </si>
  <si>
    <r>
      <t xml:space="preserve">  
</t>
    </r>
    <r>
      <rPr>
        <sz val="12"/>
        <rFont val="Bernard MT Condensed"/>
        <family val="1"/>
      </rPr>
      <t>Varmblodshester</t>
    </r>
  </si>
  <si>
    <r>
      <t xml:space="preserve">  
</t>
    </r>
    <r>
      <rPr>
        <sz val="12"/>
        <rFont val="Bernard MT Condensed"/>
        <family val="1"/>
      </rPr>
      <t>Kaldblodshester</t>
    </r>
  </si>
  <si>
    <t>nr. dekken Blå</t>
  </si>
  <si>
    <t xml:space="preserve">Rød nr. dekken  </t>
  </si>
  <si>
    <t>Hvit</t>
  </si>
  <si>
    <t>Svart</t>
  </si>
  <si>
    <t>Liss Lucky Day</t>
  </si>
  <si>
    <t>Benedicte A. Hernes</t>
  </si>
  <si>
    <r>
      <t xml:space="preserve">   Løp1.     </t>
    </r>
    <r>
      <rPr>
        <b/>
        <sz val="18"/>
        <rFont val="Bernard MT Condensed"/>
        <family val="1"/>
      </rPr>
      <t>Ponniløp 1 : Strek 3.40, 1600 m</t>
    </r>
    <r>
      <rPr>
        <sz val="18"/>
        <rFont val="Bernard MT Condensed"/>
        <family val="1"/>
      </rPr>
      <t xml:space="preserve">     </t>
    </r>
  </si>
  <si>
    <t>Levanger og Omegn                                                                nossum travbane                                       04.03.2017</t>
  </si>
  <si>
    <t>Polover</t>
  </si>
  <si>
    <t>Mali Simonsen</t>
  </si>
  <si>
    <t>Guldhagens Emrys</t>
  </si>
  <si>
    <t>Erik Bylund</t>
  </si>
  <si>
    <r>
      <t xml:space="preserve">Løp2.    </t>
    </r>
    <r>
      <rPr>
        <b/>
        <sz val="18"/>
        <rFont val="Bernard MT Condensed"/>
        <family val="1"/>
      </rPr>
      <t>1600 m. BCD-ponnier                                                                                     Strektid  2.10</t>
    </r>
    <r>
      <rPr>
        <sz val="18"/>
        <rFont val="Bernard MT Condensed"/>
        <family val="1"/>
      </rPr>
      <t xml:space="preserve">        </t>
    </r>
  </si>
  <si>
    <r>
      <t xml:space="preserve">Bovis Mira                       </t>
    </r>
    <r>
      <rPr>
        <i/>
        <sz val="10"/>
        <rFont val="Calibri (Brødtekst)"/>
      </rPr>
      <t>Valle Lilo / Briskeby Philip</t>
    </r>
  </si>
  <si>
    <r>
      <t xml:space="preserve">Admiral B                             </t>
    </r>
    <r>
      <rPr>
        <i/>
        <sz val="10"/>
        <rFont val="Calibri (Brødtekst)"/>
      </rPr>
      <t>Vikan Lita / Åsajerven</t>
    </r>
  </si>
  <si>
    <r>
      <t xml:space="preserve">Tyholt Odin                    </t>
    </r>
    <r>
      <rPr>
        <i/>
        <sz val="10"/>
        <color theme="1"/>
        <rFont val="Calibri (Brødtekst)"/>
      </rPr>
      <t>Rokne Linn / Tekno Odin</t>
    </r>
  </si>
  <si>
    <r>
      <t xml:space="preserve">Rygval                            </t>
    </r>
    <r>
      <rPr>
        <i/>
        <sz val="10"/>
        <rFont val="Calibri (Brødtekst)"/>
      </rPr>
      <t>Høiby Riga / Tangen Scott</t>
    </r>
  </si>
  <si>
    <r>
      <t xml:space="preserve">Judison                             </t>
    </r>
    <r>
      <rPr>
        <i/>
        <sz val="10"/>
        <color theme="1"/>
        <rFont val="Calibri (Brødtekst)"/>
      </rPr>
      <t>Lannem Judy / Dotterud Teddy</t>
    </r>
  </si>
  <si>
    <t>Arve Sjoner</t>
  </si>
  <si>
    <t>Trond Turmo</t>
  </si>
  <si>
    <t xml:space="preserve">1700 m. 3-årige kaldblodshester. </t>
  </si>
  <si>
    <t>Emile BR</t>
  </si>
  <si>
    <t>Creek's Liberty</t>
  </si>
  <si>
    <t>Rebella Salute</t>
  </si>
  <si>
    <t>Viva la Diva Rick</t>
  </si>
  <si>
    <t>Heidi Struck</t>
  </si>
  <si>
    <r>
      <t xml:space="preserve">2100 m. Varmblodshester grunnlag over 10 000 kr.     </t>
    </r>
    <r>
      <rPr>
        <sz val="18"/>
        <rFont val="Arial"/>
        <family val="2"/>
      </rPr>
      <t xml:space="preserve">  </t>
    </r>
  </si>
  <si>
    <t xml:space="preserve">2100 m. Kaldblodshester grunnlag over 10 000 kr.       </t>
  </si>
  <si>
    <t>Høiby Sico</t>
  </si>
  <si>
    <t>Helle Spik</t>
  </si>
  <si>
    <t>Ragna R Okkenhaug</t>
  </si>
  <si>
    <r>
      <t xml:space="preserve">Mojo's Nipozzano           </t>
    </r>
    <r>
      <rPr>
        <i/>
        <sz val="10"/>
        <color theme="1"/>
        <rFont val="Calibri (Brødtekst)"/>
      </rPr>
      <t>Filippa Fokus / Likely Lad</t>
    </r>
  </si>
  <si>
    <t>Hell's Vikki</t>
  </si>
  <si>
    <t>Franco BR</t>
  </si>
  <si>
    <t>Rakel Krabseth</t>
  </si>
  <si>
    <t>Bjørn Grande</t>
  </si>
  <si>
    <t>Mirajerva</t>
  </si>
  <si>
    <t>Merethe Råbakk</t>
  </si>
  <si>
    <t xml:space="preserve"> </t>
  </si>
  <si>
    <t>dg</t>
  </si>
  <si>
    <t>g</t>
  </si>
  <si>
    <t>Vinner eies av: Heidi Røstad</t>
  </si>
  <si>
    <t>Vinner eies av: Erik Bylund</t>
  </si>
  <si>
    <t>STR</t>
  </si>
  <si>
    <t>Vinner eies av: Bernt Kvamme og Andrea Svebakk</t>
  </si>
  <si>
    <t>Vinner eies av: DagfinnJessen</t>
  </si>
  <si>
    <t>Vinner eies av: E. Gutteberg og MK Johnsen</t>
  </si>
  <si>
    <t>Vinner eies av: Jan Lyng</t>
  </si>
  <si>
    <t>Vinner eies av: L. Valstad og L. Øien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</si>
</sst>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&quot;\ * #,##0.00_ ;_ &quot;kr&quot;\ * \-#,##0.00_ ;_ &quot;kr&quot;\ * &quot;-&quot;??_ ;_ @_ "/>
    <numFmt numFmtId="164" formatCode="[$-F400]h:mm:ss\ AM/PM"/>
  </numFmts>
  <fonts count="34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sz val="9"/>
      <color indexed="30"/>
      <name val="Verdana"/>
      <family val="2"/>
    </font>
    <font>
      <b/>
      <sz val="24"/>
      <name val="Arial"/>
      <family val="2"/>
    </font>
    <font>
      <sz val="18"/>
      <name val="Castellar"/>
      <family val="1"/>
    </font>
    <font>
      <b/>
      <sz val="14"/>
      <name val="Arial"/>
      <family val="2"/>
    </font>
    <font>
      <sz val="16"/>
      <name val="Bernard MT Condensed"/>
      <family val="1"/>
    </font>
    <font>
      <b/>
      <sz val="11"/>
      <name val="Arial"/>
      <family val="2"/>
    </font>
    <font>
      <b/>
      <u/>
      <sz val="36"/>
      <name val="Arial Black"/>
      <family val="2"/>
    </font>
    <font>
      <sz val="16"/>
      <name val="Arial"/>
      <family val="2"/>
    </font>
    <font>
      <sz val="14"/>
      <color indexed="8"/>
      <name val="Verdana"/>
      <family val="2"/>
    </font>
    <font>
      <sz val="18"/>
      <name val="Bernard MT Condensed"/>
      <family val="1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Bernard MT Condensed"/>
      <family val="1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Bernard MT Condensed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 (Brødtekst)"/>
    </font>
    <font>
      <i/>
      <sz val="10"/>
      <color theme="1"/>
      <name val="Calibri (Brødtekst)"/>
    </font>
    <font>
      <sz val="12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3" fillId="0" borderId="0"/>
    <xf numFmtId="0" fontId="18" fillId="0" borderId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4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5" fillId="0" borderId="1" xfId="0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7" fontId="1" fillId="0" borderId="6" xfId="0" applyNumberFormat="1" applyFont="1" applyBorder="1" applyAlignment="1">
      <alignment horizontal="center" vertical="center"/>
    </xf>
    <xf numFmtId="0" fontId="15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47" fontId="1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7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26" fillId="0" borderId="0" xfId="4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32" fillId="0" borderId="1" xfId="0" applyFont="1" applyBorder="1"/>
    <xf numFmtId="0" fontId="18" fillId="0" borderId="0" xfId="0" applyFont="1"/>
    <xf numFmtId="0" fontId="2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2" fillId="0" borderId="6" xfId="0" applyFont="1" applyBorder="1"/>
    <xf numFmtId="0" fontId="1" fillId="0" borderId="6" xfId="0" applyFont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26" fillId="0" borderId="1" xfId="4" applyFont="1" applyBorder="1" applyAlignment="1">
      <alignment vertical="center" wrapText="1"/>
    </xf>
    <xf numFmtId="0" fontId="23" fillId="0" borderId="1" xfId="4" applyFont="1" applyBorder="1" applyAlignment="1">
      <alignment vertical="center" wrapText="1"/>
    </xf>
    <xf numFmtId="0" fontId="7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left" vertical="center"/>
    </xf>
    <xf numFmtId="0" fontId="26" fillId="0" borderId="1" xfId="4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8">
    <cellStyle name="Normal" xfId="0" builtinId="0"/>
    <cellStyle name="Normal 2" xfId="2"/>
    <cellStyle name="Normal 3" xfId="4"/>
    <cellStyle name="Normal 4" xfId="5"/>
    <cellStyle name="Valuta 2" xfId="1"/>
    <cellStyle name="Valuta 3" xfId="3"/>
    <cellStyle name="Valuta 4" xfId="6"/>
    <cellStyle name="Valuta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35966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28575</xdr:colOff>
      <xdr:row>1</xdr:row>
      <xdr:rowOff>933450</xdr:rowOff>
    </xdr:to>
    <xdr:pic>
      <xdr:nvPicPr>
        <xdr:cNvPr id="4006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381000</xdr:colOff>
      <xdr:row>1</xdr:row>
      <xdr:rowOff>885825</xdr:rowOff>
    </xdr:to>
    <xdr:pic>
      <xdr:nvPicPr>
        <xdr:cNvPr id="4006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619125</xdr:rowOff>
    </xdr:from>
    <xdr:to>
      <xdr:col>7</xdr:col>
      <xdr:colOff>114300</xdr:colOff>
      <xdr:row>2</xdr:row>
      <xdr:rowOff>28575</xdr:rowOff>
    </xdr:to>
    <xdr:pic>
      <xdr:nvPicPr>
        <xdr:cNvPr id="31870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61912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323850</xdr:colOff>
      <xdr:row>1</xdr:row>
      <xdr:rowOff>923925</xdr:rowOff>
    </xdr:to>
    <xdr:pic>
      <xdr:nvPicPr>
        <xdr:cNvPr id="31871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048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647700</xdr:rowOff>
    </xdr:from>
    <xdr:to>
      <xdr:col>1</xdr:col>
      <xdr:colOff>419100</xdr:colOff>
      <xdr:row>1</xdr:row>
      <xdr:rowOff>885825</xdr:rowOff>
    </xdr:to>
    <xdr:pic>
      <xdr:nvPicPr>
        <xdr:cNvPr id="22654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47700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0</xdr:row>
      <xdr:rowOff>609600</xdr:rowOff>
    </xdr:from>
    <xdr:to>
      <xdr:col>6</xdr:col>
      <xdr:colOff>733425</xdr:colOff>
      <xdr:row>1</xdr:row>
      <xdr:rowOff>866775</xdr:rowOff>
    </xdr:to>
    <xdr:pic>
      <xdr:nvPicPr>
        <xdr:cNvPr id="22655" name="Picture 3" descr="hest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62475" y="609600"/>
          <a:ext cx="1495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600075</xdr:rowOff>
    </xdr:from>
    <xdr:to>
      <xdr:col>7</xdr:col>
      <xdr:colOff>9525</xdr:colOff>
      <xdr:row>2</xdr:row>
      <xdr:rowOff>47625</xdr:rowOff>
    </xdr:to>
    <xdr:pic>
      <xdr:nvPicPr>
        <xdr:cNvPr id="34944" name="Picture 4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60007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304800</xdr:colOff>
      <xdr:row>1</xdr:row>
      <xdr:rowOff>904875</xdr:rowOff>
    </xdr:to>
    <xdr:pic>
      <xdr:nvPicPr>
        <xdr:cNvPr id="34945" name="Picture 5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6667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7</xdr:col>
      <xdr:colOff>161925</xdr:colOff>
      <xdr:row>2</xdr:row>
      <xdr:rowOff>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7</xdr:col>
      <xdr:colOff>161925</xdr:colOff>
      <xdr:row>2</xdr:row>
      <xdr:rowOff>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zoomScaleSheetLayoutView="25" workbookViewId="0">
      <selection activeCell="E15" sqref="E15"/>
    </sheetView>
  </sheetViews>
  <sheetFormatPr baseColWidth="10" defaultColWidth="11.44140625" defaultRowHeight="17.399999999999999"/>
  <cols>
    <col min="1" max="1" width="7.88671875" style="24" customWidth="1"/>
    <col min="2" max="2" width="6.6640625" customWidth="1"/>
    <col min="3" max="3" width="29.5546875" customWidth="1"/>
    <col min="4" max="4" width="21.5546875" customWidth="1"/>
    <col min="5" max="5" width="10.5546875" customWidth="1"/>
    <col min="6" max="6" width="10.44140625" customWidth="1"/>
    <col min="7" max="7" width="11.5546875" style="1" customWidth="1"/>
    <col min="8" max="8" width="3.109375" customWidth="1"/>
    <col min="9" max="16384" width="11.44140625" style="8"/>
  </cols>
  <sheetData>
    <row r="1" spans="1:9" ht="54.75" customHeight="1">
      <c r="A1" s="91" t="s">
        <v>5</v>
      </c>
      <c r="B1" s="91"/>
      <c r="C1" s="91"/>
      <c r="D1" s="91"/>
      <c r="E1" s="91"/>
      <c r="F1" s="91"/>
      <c r="G1" s="91"/>
    </row>
    <row r="2" spans="1:9" ht="75" customHeight="1">
      <c r="A2" s="23"/>
      <c r="C2" s="92" t="s">
        <v>56</v>
      </c>
      <c r="D2" s="92"/>
      <c r="E2" s="92"/>
      <c r="G2" s="3"/>
      <c r="H2" s="8"/>
    </row>
    <row r="3" spans="1:9" ht="37.5" customHeight="1">
      <c r="A3" s="93" t="s">
        <v>55</v>
      </c>
      <c r="B3" s="94"/>
      <c r="C3" s="94"/>
      <c r="D3" s="94"/>
      <c r="E3" s="94"/>
      <c r="F3" s="4" t="s">
        <v>8</v>
      </c>
      <c r="G3" s="17" t="s">
        <v>12</v>
      </c>
      <c r="H3" s="8"/>
    </row>
    <row r="4" spans="1:9" s="14" customFormat="1" ht="32.25" customHeight="1">
      <c r="A4" s="27" t="s">
        <v>0</v>
      </c>
      <c r="B4" s="4" t="s">
        <v>1</v>
      </c>
      <c r="C4" s="4" t="s">
        <v>2</v>
      </c>
      <c r="D4" s="16" t="s">
        <v>9</v>
      </c>
      <c r="E4" s="4" t="s">
        <v>3</v>
      </c>
      <c r="F4" s="4" t="s">
        <v>6</v>
      </c>
      <c r="G4" s="4" t="s">
        <v>7</v>
      </c>
      <c r="H4" s="18"/>
    </row>
    <row r="5" spans="1:9" ht="33.75" customHeight="1">
      <c r="A5" s="5">
        <v>1</v>
      </c>
      <c r="B5" s="18">
        <v>4</v>
      </c>
      <c r="C5" s="86" t="s">
        <v>15</v>
      </c>
      <c r="D5" s="87" t="s">
        <v>28</v>
      </c>
      <c r="E5" s="90">
        <v>1680</v>
      </c>
      <c r="F5" s="29">
        <v>3.2673611111111111E-3</v>
      </c>
      <c r="G5" s="20">
        <f>SUM(F5/E5*1000)</f>
        <v>1.944857804232804E-3</v>
      </c>
      <c r="H5" s="12" t="s">
        <v>89</v>
      </c>
      <c r="I5" s="26"/>
    </row>
    <row r="6" spans="1:9" ht="39.75" customHeight="1">
      <c r="A6" s="5">
        <v>2</v>
      </c>
      <c r="B6" s="18">
        <v>3</v>
      </c>
      <c r="C6" s="86" t="s">
        <v>26</v>
      </c>
      <c r="D6" s="87" t="s">
        <v>27</v>
      </c>
      <c r="E6" s="90">
        <v>1540</v>
      </c>
      <c r="F6" s="29">
        <v>3.2754629629629631E-3</v>
      </c>
      <c r="G6" s="20">
        <f>SUM(F6/E6*1000)</f>
        <v>2.1269240019240018E-3</v>
      </c>
      <c r="H6" s="12"/>
      <c r="I6" s="26"/>
    </row>
    <row r="7" spans="1:9" ht="37.5" customHeight="1">
      <c r="A7" s="5">
        <v>3</v>
      </c>
      <c r="B7" s="18">
        <v>1</v>
      </c>
      <c r="C7" s="86" t="s">
        <v>53</v>
      </c>
      <c r="D7" s="87" t="s">
        <v>54</v>
      </c>
      <c r="E7" s="90">
        <v>1380</v>
      </c>
      <c r="F7" s="29">
        <v>3.5196759259259261E-3</v>
      </c>
      <c r="G7" s="20">
        <f>SUM(F7/E7*1000)</f>
        <v>2.5504898013955983E-3</v>
      </c>
      <c r="H7" s="12" t="s">
        <v>89</v>
      </c>
      <c r="I7" s="26"/>
    </row>
    <row r="8" spans="1:9" ht="27" customHeight="1">
      <c r="A8" s="5"/>
      <c r="B8" s="18">
        <v>2</v>
      </c>
      <c r="C8" s="86" t="s">
        <v>20</v>
      </c>
      <c r="D8" s="87" t="s">
        <v>21</v>
      </c>
      <c r="E8" s="90">
        <v>1540</v>
      </c>
      <c r="F8" s="29" t="s">
        <v>88</v>
      </c>
      <c r="G8" s="20" t="s">
        <v>87</v>
      </c>
      <c r="H8" s="12"/>
      <c r="I8" s="26"/>
    </row>
    <row r="9" spans="1:9" ht="39" customHeight="1">
      <c r="A9" s="5"/>
      <c r="B9" s="18"/>
      <c r="C9" s="88"/>
      <c r="D9" s="89"/>
      <c r="E9" s="59">
        <v>1680</v>
      </c>
      <c r="F9" s="29">
        <v>0</v>
      </c>
      <c r="G9" s="60">
        <f>F9/E9*1000</f>
        <v>0</v>
      </c>
      <c r="H9" s="12"/>
      <c r="I9" s="26"/>
    </row>
    <row r="10" spans="1:9" ht="26.25" customHeight="1">
      <c r="A10" s="56"/>
      <c r="B10" s="55"/>
      <c r="C10" s="27"/>
      <c r="D10" s="34"/>
      <c r="E10" s="33"/>
      <c r="F10" s="29"/>
      <c r="G10" s="20"/>
      <c r="H10" s="12"/>
      <c r="I10" s="26"/>
    </row>
    <row r="12" spans="1:9">
      <c r="C12" t="s">
        <v>90</v>
      </c>
      <c r="D12" s="40"/>
    </row>
  </sheetData>
  <sortState ref="A5:H8">
    <sortCondition ref="F5:F8"/>
  </sortState>
  <mergeCells count="3">
    <mergeCell ref="A1:G1"/>
    <mergeCell ref="C2:E2"/>
    <mergeCell ref="A3:E3"/>
  </mergeCells>
  <phoneticPr fontId="0" type="noConversion"/>
  <dataValidations count="1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zoomScaleSheetLayoutView="25" workbookViewId="0">
      <selection activeCell="C5" sqref="C5:D6"/>
    </sheetView>
  </sheetViews>
  <sheetFormatPr baseColWidth="10" defaultColWidth="11.44140625" defaultRowHeight="17.399999999999999"/>
  <cols>
    <col min="1" max="1" width="8.6640625" style="24" customWidth="1"/>
    <col min="2" max="2" width="6.6640625" customWidth="1"/>
    <col min="3" max="3" width="25.5546875" customWidth="1"/>
    <col min="4" max="4" width="25.109375" customWidth="1"/>
    <col min="5" max="5" width="9.109375" customWidth="1"/>
    <col min="6" max="6" width="9.5546875" customWidth="1"/>
    <col min="7" max="7" width="11.5546875" style="1" customWidth="1"/>
    <col min="8" max="8" width="3.33203125" customWidth="1"/>
    <col min="9" max="16384" width="11.44140625" style="8"/>
  </cols>
  <sheetData>
    <row r="1" spans="1:9" ht="54.75" customHeight="1">
      <c r="A1" s="91" t="s">
        <v>5</v>
      </c>
      <c r="B1" s="91"/>
      <c r="C1" s="91"/>
      <c r="D1" s="91"/>
      <c r="E1" s="91"/>
      <c r="F1" s="91"/>
      <c r="G1" s="91"/>
    </row>
    <row r="2" spans="1:9" ht="96.75" customHeight="1">
      <c r="A2" s="23"/>
      <c r="C2" s="92" t="s">
        <v>56</v>
      </c>
      <c r="D2" s="92"/>
      <c r="E2" s="92"/>
      <c r="G2" s="3"/>
      <c r="H2" s="8"/>
    </row>
    <row r="3" spans="1:9" ht="37.5" customHeight="1">
      <c r="A3" s="95" t="s">
        <v>61</v>
      </c>
      <c r="B3" s="96"/>
      <c r="C3" s="96"/>
      <c r="D3" s="96"/>
      <c r="E3" s="97"/>
      <c r="F3" s="4" t="s">
        <v>25</v>
      </c>
      <c r="G3" s="17" t="s">
        <v>49</v>
      </c>
      <c r="H3" s="8"/>
    </row>
    <row r="4" spans="1:9" s="14" customFormat="1" ht="32.25" customHeight="1">
      <c r="A4" s="30" t="s">
        <v>0</v>
      </c>
      <c r="B4" s="11" t="s">
        <v>1</v>
      </c>
      <c r="C4" s="11" t="s">
        <v>2</v>
      </c>
      <c r="D4" s="11" t="s">
        <v>9</v>
      </c>
      <c r="E4" s="11" t="s">
        <v>3</v>
      </c>
      <c r="F4" s="11" t="s">
        <v>6</v>
      </c>
      <c r="G4" s="11" t="s">
        <v>7</v>
      </c>
      <c r="H4" s="31"/>
    </row>
    <row r="5" spans="1:9" ht="25.5" customHeight="1">
      <c r="A5" s="5">
        <v>1</v>
      </c>
      <c r="B5" s="18">
        <v>2</v>
      </c>
      <c r="C5" s="86" t="s">
        <v>59</v>
      </c>
      <c r="D5" s="87" t="s">
        <v>60</v>
      </c>
      <c r="E5" s="36">
        <v>1660</v>
      </c>
      <c r="F5" s="29">
        <v>2.4699074074074072E-3</v>
      </c>
      <c r="G5" s="20">
        <f>SUM(F5/E5*1000)</f>
        <v>1.4878960285586789E-3</v>
      </c>
      <c r="H5" s="12"/>
      <c r="I5" s="26"/>
    </row>
    <row r="6" spans="1:9" ht="25.5" customHeight="1">
      <c r="A6" s="5">
        <v>2</v>
      </c>
      <c r="B6" s="18">
        <v>1</v>
      </c>
      <c r="C6" s="86" t="s">
        <v>57</v>
      </c>
      <c r="D6" s="87" t="s">
        <v>58</v>
      </c>
      <c r="E6" s="43">
        <v>1620</v>
      </c>
      <c r="F6" s="29">
        <v>2.4745370370370372E-3</v>
      </c>
      <c r="G6" s="20">
        <f>SUM(F6/E6*1000)</f>
        <v>1.5274919981710107E-3</v>
      </c>
      <c r="H6" s="12"/>
      <c r="I6" s="26"/>
    </row>
    <row r="7" spans="1:9" ht="34.5" customHeight="1">
      <c r="A7" s="5"/>
      <c r="B7" s="18"/>
      <c r="C7" s="57"/>
      <c r="D7" s="58"/>
      <c r="E7" s="43"/>
      <c r="F7" s="29"/>
      <c r="G7" s="20"/>
      <c r="H7" s="12"/>
      <c r="I7" s="26"/>
    </row>
    <row r="8" spans="1:9" ht="34.5" customHeight="1">
      <c r="A8" s="5"/>
      <c r="B8" s="18"/>
      <c r="C8" s="57"/>
      <c r="D8" s="58"/>
      <c r="E8" s="43"/>
      <c r="F8" s="29"/>
      <c r="G8" s="20"/>
      <c r="H8" s="12"/>
      <c r="I8" s="26"/>
    </row>
    <row r="9" spans="1:9" ht="34.5" customHeight="1">
      <c r="A9" s="5"/>
      <c r="B9" s="18"/>
      <c r="C9" s="12"/>
      <c r="D9" s="35"/>
      <c r="E9" s="36"/>
      <c r="F9" s="29"/>
      <c r="G9" s="20"/>
      <c r="H9" s="12"/>
      <c r="I9" s="26"/>
    </row>
    <row r="10" spans="1:9" ht="34.5" customHeight="1">
      <c r="A10" s="5"/>
      <c r="B10" s="18"/>
      <c r="C10" s="27"/>
      <c r="D10" s="35"/>
      <c r="E10" s="36"/>
      <c r="F10" s="29"/>
      <c r="G10" s="20"/>
      <c r="H10" s="12"/>
      <c r="I10" s="26"/>
    </row>
    <row r="11" spans="1:9" ht="34.5" customHeight="1">
      <c r="A11" s="5"/>
      <c r="B11" s="18"/>
      <c r="C11" s="12"/>
      <c r="D11" s="35"/>
      <c r="E11" s="36"/>
      <c r="F11" s="29"/>
      <c r="G11" s="20"/>
      <c r="H11" s="12"/>
      <c r="I11" s="26"/>
    </row>
    <row r="12" spans="1:9" ht="34.5" customHeight="1">
      <c r="A12" s="5"/>
      <c r="B12" s="18"/>
      <c r="C12" s="27"/>
      <c r="D12" s="35"/>
      <c r="E12" s="36"/>
      <c r="F12" s="29"/>
      <c r="G12" s="20"/>
      <c r="H12" s="12"/>
      <c r="I12" s="26"/>
    </row>
    <row r="13" spans="1:9" ht="38.25" customHeight="1">
      <c r="A13" s="5"/>
      <c r="B13" s="18"/>
      <c r="C13" s="27"/>
      <c r="D13" s="35"/>
      <c r="E13" s="36"/>
      <c r="F13" s="29"/>
      <c r="G13" s="20"/>
      <c r="H13" s="10"/>
      <c r="I13" s="26"/>
    </row>
    <row r="14" spans="1:9">
      <c r="C14" s="28"/>
    </row>
    <row r="15" spans="1:9">
      <c r="C15" s="8" t="s">
        <v>91</v>
      </c>
      <c r="D15" s="25"/>
    </row>
  </sheetData>
  <sortState ref="A5:H6">
    <sortCondition ref="F5:F6"/>
  </sortState>
  <mergeCells count="3">
    <mergeCell ref="A1:G1"/>
    <mergeCell ref="C2:E2"/>
    <mergeCell ref="A3:E3"/>
  </mergeCells>
  <phoneticPr fontId="0" type="noConversion"/>
  <pageMargins left="0.25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4" workbookViewId="0">
      <selection activeCell="C5" sqref="C5:E9"/>
    </sheetView>
  </sheetViews>
  <sheetFormatPr baseColWidth="10" defaultColWidth="11.44140625" defaultRowHeight="13.2"/>
  <cols>
    <col min="1" max="1" width="8" style="1" customWidth="1"/>
    <col min="2" max="2" width="6.5546875" customWidth="1"/>
    <col min="3" max="3" width="21" customWidth="1"/>
    <col min="4" max="4" width="22" customWidth="1"/>
    <col min="5" max="5" width="10.88671875" customWidth="1"/>
    <col min="6" max="6" width="10" customWidth="1"/>
    <col min="7" max="7" width="11.44140625" style="1"/>
    <col min="8" max="8" width="3.6640625" style="8" customWidth="1"/>
    <col min="9" max="16384" width="11.44140625" style="8"/>
  </cols>
  <sheetData>
    <row r="1" spans="1:8" ht="55.5" customHeight="1">
      <c r="A1" s="91" t="s">
        <v>5</v>
      </c>
      <c r="B1" s="91"/>
      <c r="C1" s="91"/>
      <c r="D1" s="91"/>
      <c r="E1" s="91"/>
      <c r="F1" s="91"/>
      <c r="G1" s="91"/>
    </row>
    <row r="2" spans="1:8" ht="73.5" customHeight="1">
      <c r="A2" s="2"/>
      <c r="C2" s="92" t="s">
        <v>56</v>
      </c>
      <c r="D2" s="92"/>
      <c r="E2" s="92"/>
      <c r="G2" s="3"/>
    </row>
    <row r="3" spans="1:8" ht="47.25" customHeight="1">
      <c r="A3" s="98" t="s">
        <v>16</v>
      </c>
      <c r="B3" s="99"/>
      <c r="C3" s="100" t="s">
        <v>69</v>
      </c>
      <c r="D3" s="101"/>
      <c r="E3" s="102"/>
      <c r="F3" s="4">
        <v>1340</v>
      </c>
      <c r="G3" s="4" t="s">
        <v>50</v>
      </c>
      <c r="H3" s="19"/>
    </row>
    <row r="4" spans="1:8" s="14" customFormat="1" ht="32.25" customHeight="1">
      <c r="A4" s="4" t="s">
        <v>0</v>
      </c>
      <c r="B4" s="4" t="s">
        <v>1</v>
      </c>
      <c r="C4" s="4" t="s">
        <v>2</v>
      </c>
      <c r="D4" s="4" t="s">
        <v>9</v>
      </c>
      <c r="E4" s="4" t="s">
        <v>3</v>
      </c>
      <c r="F4" s="4" t="s">
        <v>6</v>
      </c>
      <c r="G4" s="4" t="s">
        <v>7</v>
      </c>
      <c r="H4" s="18"/>
    </row>
    <row r="5" spans="1:8" ht="39.75" customHeight="1">
      <c r="A5" s="32">
        <v>1</v>
      </c>
      <c r="B5" s="61">
        <v>2</v>
      </c>
      <c r="C5" s="77" t="s">
        <v>63</v>
      </c>
      <c r="D5" s="78" t="s">
        <v>31</v>
      </c>
      <c r="E5" s="73">
        <v>1700</v>
      </c>
      <c r="F5" s="29">
        <v>2.1527777777777778E-3</v>
      </c>
      <c r="G5" s="20">
        <f>SUM(F5/E5*1000)</f>
        <v>1.2663398692810456E-3</v>
      </c>
      <c r="H5" s="34"/>
    </row>
    <row r="6" spans="1:8" ht="38.25" customHeight="1">
      <c r="A6" s="32">
        <v>2</v>
      </c>
      <c r="B6" s="61">
        <v>5</v>
      </c>
      <c r="C6" s="80" t="s">
        <v>66</v>
      </c>
      <c r="D6" s="85" t="s">
        <v>30</v>
      </c>
      <c r="E6" s="61">
        <v>1720</v>
      </c>
      <c r="F6" s="29">
        <v>2.221064814814815E-3</v>
      </c>
      <c r="G6" s="20">
        <f>SUM(F6/E6*1000)</f>
        <v>1.2913167527993112E-3</v>
      </c>
      <c r="H6" s="44" t="s">
        <v>89</v>
      </c>
    </row>
    <row r="7" spans="1:8" ht="38.25" customHeight="1">
      <c r="A7" s="32">
        <v>3</v>
      </c>
      <c r="B7" s="61">
        <v>3</v>
      </c>
      <c r="C7" s="80" t="s">
        <v>64</v>
      </c>
      <c r="D7" s="85" t="s">
        <v>29</v>
      </c>
      <c r="E7" s="61">
        <v>1700</v>
      </c>
      <c r="F7" s="29">
        <v>2.2337962962962967E-3</v>
      </c>
      <c r="G7" s="20">
        <f>SUM(F7/E7*1000)</f>
        <v>1.3139978213507627E-3</v>
      </c>
      <c r="H7" s="34"/>
    </row>
    <row r="8" spans="1:8" ht="42">
      <c r="A8" s="32">
        <v>4</v>
      </c>
      <c r="B8" s="61">
        <v>1</v>
      </c>
      <c r="C8" s="77" t="s">
        <v>62</v>
      </c>
      <c r="D8" s="78" t="s">
        <v>67</v>
      </c>
      <c r="E8" s="73">
        <v>1700</v>
      </c>
      <c r="F8" s="29">
        <v>2.2986111111111111E-3</v>
      </c>
      <c r="G8" s="20">
        <f>SUM(F8/E8*1000)</f>
        <v>1.352124183006536E-3</v>
      </c>
      <c r="H8" s="44" t="s">
        <v>89</v>
      </c>
    </row>
    <row r="9" spans="1:8" ht="42">
      <c r="A9" s="45"/>
      <c r="B9" s="61">
        <v>4</v>
      </c>
      <c r="C9" s="77" t="s">
        <v>65</v>
      </c>
      <c r="D9" s="78" t="s">
        <v>68</v>
      </c>
      <c r="E9" s="73">
        <v>1700</v>
      </c>
      <c r="F9" s="29" t="s">
        <v>92</v>
      </c>
      <c r="G9" s="20" t="s">
        <v>92</v>
      </c>
      <c r="H9" s="44"/>
    </row>
    <row r="12" spans="1:8">
      <c r="C12" s="65" t="s">
        <v>93</v>
      </c>
    </row>
  </sheetData>
  <sortState ref="A5:H9">
    <sortCondition ref="F5:F9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4" workbookViewId="0">
      <selection activeCell="C5" sqref="C5:E9"/>
    </sheetView>
  </sheetViews>
  <sheetFormatPr baseColWidth="10" defaultRowHeight="13.2"/>
  <cols>
    <col min="1" max="1" width="8.33203125" style="1" customWidth="1"/>
    <col min="2" max="2" width="6.5546875" customWidth="1"/>
    <col min="3" max="3" width="21.5546875" customWidth="1"/>
    <col min="4" max="4" width="24" customWidth="1"/>
    <col min="5" max="5" width="10.6640625" customWidth="1"/>
    <col min="7" max="7" width="12" style="1" customWidth="1"/>
    <col min="8" max="8" width="3.33203125" customWidth="1"/>
  </cols>
  <sheetData>
    <row r="1" spans="1:8" ht="60" customHeight="1">
      <c r="A1" s="91" t="s">
        <v>5</v>
      </c>
      <c r="B1" s="91"/>
      <c r="C1" s="91"/>
      <c r="D1" s="91"/>
      <c r="E1" s="91"/>
      <c r="F1" s="91"/>
      <c r="G1" s="91"/>
    </row>
    <row r="2" spans="1:8" s="8" customFormat="1" ht="72" customHeight="1">
      <c r="A2" s="2"/>
      <c r="B2"/>
      <c r="C2" s="92" t="s">
        <v>56</v>
      </c>
      <c r="D2" s="92"/>
      <c r="E2" s="92"/>
      <c r="F2"/>
      <c r="G2" s="3"/>
    </row>
    <row r="3" spans="1:8" s="8" customFormat="1" ht="59.25" customHeight="1">
      <c r="A3" s="103" t="s">
        <v>4</v>
      </c>
      <c r="B3" s="104"/>
      <c r="C3" s="105" t="s">
        <v>75</v>
      </c>
      <c r="D3" s="106"/>
      <c r="E3" s="106"/>
      <c r="F3" s="106"/>
      <c r="G3" s="106"/>
      <c r="H3" s="10"/>
    </row>
    <row r="4" spans="1:8" s="14" customFormat="1" ht="32.25" customHeight="1">
      <c r="A4" s="50" t="s">
        <v>0</v>
      </c>
      <c r="B4" s="50" t="s">
        <v>1</v>
      </c>
      <c r="C4" s="50" t="s">
        <v>2</v>
      </c>
      <c r="D4" s="50" t="s">
        <v>11</v>
      </c>
      <c r="E4" s="50" t="s">
        <v>3</v>
      </c>
      <c r="F4" s="50" t="s">
        <v>6</v>
      </c>
      <c r="G4" s="50" t="s">
        <v>7</v>
      </c>
      <c r="H4" s="50"/>
    </row>
    <row r="5" spans="1:8" s="8" customFormat="1" ht="26.1" customHeight="1">
      <c r="A5" s="9">
        <v>1</v>
      </c>
      <c r="B5" s="16">
        <v>1</v>
      </c>
      <c r="C5" s="71" t="s">
        <v>70</v>
      </c>
      <c r="D5" s="84" t="s">
        <v>10</v>
      </c>
      <c r="E5" s="73">
        <v>2100</v>
      </c>
      <c r="F5" s="20">
        <v>1.980324074074074E-3</v>
      </c>
      <c r="G5" s="20">
        <f>SUM(F5/E5*1000)</f>
        <v>9.4301146384479721E-4</v>
      </c>
      <c r="H5" s="37"/>
    </row>
    <row r="6" spans="1:8" s="8" customFormat="1" ht="26.1" customHeight="1">
      <c r="A6" s="9">
        <v>2</v>
      </c>
      <c r="B6" s="16">
        <v>2</v>
      </c>
      <c r="C6" s="71" t="s">
        <v>71</v>
      </c>
      <c r="D6" s="74" t="s">
        <v>67</v>
      </c>
      <c r="E6" s="73">
        <v>2100</v>
      </c>
      <c r="F6" s="20">
        <v>1.9872685185185189E-3</v>
      </c>
      <c r="G6" s="20">
        <f>SUM(F6/E6*1000)</f>
        <v>9.4631834215167562E-4</v>
      </c>
      <c r="H6" s="37"/>
    </row>
    <row r="7" spans="1:8" s="8" customFormat="1" ht="26.1" customHeight="1">
      <c r="A7" s="9">
        <v>3</v>
      </c>
      <c r="B7" s="16">
        <v>5</v>
      </c>
      <c r="C7" s="71" t="s">
        <v>73</v>
      </c>
      <c r="D7" s="74" t="s">
        <v>29</v>
      </c>
      <c r="E7" s="73">
        <v>2140</v>
      </c>
      <c r="F7" s="20">
        <v>2E-3</v>
      </c>
      <c r="G7" s="20">
        <f>SUM(F7/E7*1000)</f>
        <v>9.3457943925233649E-4</v>
      </c>
      <c r="H7" s="37"/>
    </row>
    <row r="8" spans="1:8" s="8" customFormat="1" ht="33.75" customHeight="1">
      <c r="A8" s="9">
        <v>4</v>
      </c>
      <c r="B8" s="16">
        <v>4</v>
      </c>
      <c r="C8" s="71" t="s">
        <v>44</v>
      </c>
      <c r="D8" s="74" t="s">
        <v>45</v>
      </c>
      <c r="E8" s="73">
        <v>2120</v>
      </c>
      <c r="F8" s="20">
        <v>2.0046296296296296E-3</v>
      </c>
      <c r="G8" s="20">
        <f>SUM(F8/E8*1000)</f>
        <v>9.4558001397624042E-4</v>
      </c>
      <c r="H8" s="37"/>
    </row>
    <row r="9" spans="1:8" s="8" customFormat="1" ht="33" customHeight="1">
      <c r="A9" s="9"/>
      <c r="B9" s="16">
        <v>3</v>
      </c>
      <c r="C9" s="71" t="s">
        <v>72</v>
      </c>
      <c r="D9" s="84" t="s">
        <v>74</v>
      </c>
      <c r="E9" s="73">
        <v>2100</v>
      </c>
      <c r="F9" s="20" t="s">
        <v>92</v>
      </c>
      <c r="G9" s="20" t="s">
        <v>92</v>
      </c>
      <c r="H9" s="37"/>
    </row>
    <row r="10" spans="1:8" s="8" customFormat="1" ht="26.1" customHeight="1">
      <c r="A10" s="42"/>
      <c r="B10" s="22"/>
      <c r="C10" s="42"/>
      <c r="D10" s="42"/>
      <c r="E10" s="22"/>
      <c r="F10" s="46"/>
      <c r="G10" s="46"/>
      <c r="H10" s="41"/>
    </row>
    <row r="11" spans="1:8" s="8" customFormat="1" ht="26.1" customHeight="1">
      <c r="A11" s="42"/>
      <c r="B11" s="22"/>
      <c r="C11" s="66" t="s">
        <v>94</v>
      </c>
      <c r="D11" s="42"/>
      <c r="E11" s="22"/>
      <c r="F11" s="46"/>
      <c r="G11" s="46"/>
      <c r="H11" s="41"/>
    </row>
    <row r="12" spans="1:8" s="8" customFormat="1" ht="26.1" customHeight="1">
      <c r="A12" s="42"/>
      <c r="B12" s="22"/>
      <c r="C12" s="42"/>
      <c r="D12" s="42"/>
      <c r="E12" s="22"/>
      <c r="F12" s="46"/>
      <c r="G12" s="46"/>
      <c r="H12" s="41"/>
    </row>
  </sheetData>
  <sortState ref="A5:H9">
    <sortCondition ref="F5:F9"/>
  </sortState>
  <mergeCells count="4">
    <mergeCell ref="A1:G1"/>
    <mergeCell ref="C2:E2"/>
    <mergeCell ref="A3:B3"/>
    <mergeCell ref="C3:G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C5" sqref="C5:E10"/>
    </sheetView>
  </sheetViews>
  <sheetFormatPr baseColWidth="10" defaultRowHeight="13.2"/>
  <cols>
    <col min="1" max="1" width="8" style="1" customWidth="1"/>
    <col min="2" max="2" width="6.5546875" customWidth="1"/>
    <col min="3" max="3" width="22" customWidth="1"/>
    <col min="4" max="4" width="27.88671875" customWidth="1"/>
    <col min="5" max="5" width="10.88671875" customWidth="1"/>
    <col min="6" max="6" width="11.33203125" bestFit="1" customWidth="1"/>
    <col min="7" max="7" width="11.6640625" style="1" customWidth="1"/>
    <col min="8" max="8" width="4.88671875" customWidth="1"/>
  </cols>
  <sheetData>
    <row r="1" spans="1:8" s="8" customFormat="1" ht="52.5" customHeight="1">
      <c r="A1" s="91" t="s">
        <v>5</v>
      </c>
      <c r="B1" s="91"/>
      <c r="C1" s="91"/>
      <c r="D1" s="91"/>
      <c r="E1" s="91"/>
      <c r="F1" s="91"/>
      <c r="G1" s="91"/>
    </row>
    <row r="2" spans="1:8" s="8" customFormat="1" ht="73.5" customHeight="1">
      <c r="A2" s="2"/>
      <c r="B2"/>
      <c r="C2" s="92" t="s">
        <v>56</v>
      </c>
      <c r="D2" s="92"/>
      <c r="E2" s="92"/>
      <c r="F2"/>
      <c r="G2" s="3"/>
    </row>
    <row r="3" spans="1:8" s="8" customFormat="1" ht="71.25" customHeight="1">
      <c r="A3" s="107" t="s">
        <v>17</v>
      </c>
      <c r="B3" s="108"/>
      <c r="C3" s="109" t="s">
        <v>76</v>
      </c>
      <c r="D3" s="110"/>
      <c r="E3" s="110"/>
      <c r="F3" s="50">
        <v>1420</v>
      </c>
      <c r="G3" s="50" t="s">
        <v>51</v>
      </c>
      <c r="H3" s="10"/>
    </row>
    <row r="4" spans="1:8" s="14" customFormat="1" ht="32.25" customHeight="1">
      <c r="A4" s="11" t="s">
        <v>0</v>
      </c>
      <c r="B4" s="11" t="s">
        <v>1</v>
      </c>
      <c r="C4" s="50" t="s">
        <v>2</v>
      </c>
      <c r="D4" s="50" t="s">
        <v>11</v>
      </c>
      <c r="E4" s="38" t="s">
        <v>3</v>
      </c>
      <c r="F4" s="15" t="s">
        <v>6</v>
      </c>
      <c r="G4" s="11" t="s">
        <v>7</v>
      </c>
      <c r="H4" s="11"/>
    </row>
    <row r="5" spans="1:8" s="8" customFormat="1" ht="26.1" customHeight="1">
      <c r="A5" s="32">
        <v>1</v>
      </c>
      <c r="B5" s="16">
        <v>4</v>
      </c>
      <c r="C5" s="71" t="s">
        <v>43</v>
      </c>
      <c r="D5" s="72" t="s">
        <v>84</v>
      </c>
      <c r="E5" s="73">
        <v>2140</v>
      </c>
      <c r="F5" s="20">
        <v>2.3506944444444443E-3</v>
      </c>
      <c r="G5" s="20">
        <f>SUM(F5/E5*1000)</f>
        <v>1.0984553478712356E-3</v>
      </c>
      <c r="H5" s="54"/>
    </row>
    <row r="6" spans="1:8" s="8" customFormat="1" ht="32.25" customHeight="1">
      <c r="A6" s="16">
        <v>2</v>
      </c>
      <c r="B6" s="16">
        <v>6</v>
      </c>
      <c r="C6" s="71" t="s">
        <v>78</v>
      </c>
      <c r="D6" s="74" t="s">
        <v>29</v>
      </c>
      <c r="E6" s="73">
        <v>2160</v>
      </c>
      <c r="F6" s="20">
        <v>2.3541666666666667E-3</v>
      </c>
      <c r="G6" s="20">
        <f>SUM(F6/E6*1000)</f>
        <v>1.089891975308642E-3</v>
      </c>
      <c r="H6" s="21" t="s">
        <v>89</v>
      </c>
    </row>
    <row r="7" spans="1:8" s="8" customFormat="1" ht="28.5" customHeight="1">
      <c r="A7" s="16">
        <v>3</v>
      </c>
      <c r="B7" s="16">
        <v>2</v>
      </c>
      <c r="C7" s="71" t="s">
        <v>40</v>
      </c>
      <c r="D7" s="74" t="s">
        <v>67</v>
      </c>
      <c r="E7" s="73">
        <v>2120</v>
      </c>
      <c r="F7" s="20">
        <v>2.3668981481481479E-3</v>
      </c>
      <c r="G7" s="20">
        <f>SUM(F7/E7*1000)</f>
        <v>1.1164613906359188E-3</v>
      </c>
      <c r="H7" s="21"/>
    </row>
    <row r="8" spans="1:8" s="8" customFormat="1" ht="28.5" customHeight="1">
      <c r="A8" s="16">
        <v>4</v>
      </c>
      <c r="B8" s="16">
        <v>3</v>
      </c>
      <c r="C8" s="71" t="s">
        <v>41</v>
      </c>
      <c r="D8" s="74" t="s">
        <v>42</v>
      </c>
      <c r="E8" s="73">
        <v>2120</v>
      </c>
      <c r="F8" s="20">
        <v>2.4328703703703704E-3</v>
      </c>
      <c r="G8" s="20">
        <f>SUM(F8/E8*1000)</f>
        <v>1.1475803633822501E-3</v>
      </c>
      <c r="H8" s="21"/>
    </row>
    <row r="9" spans="1:8" s="8" customFormat="1" ht="28.5" customHeight="1">
      <c r="A9" s="53"/>
      <c r="B9" s="16">
        <v>1</v>
      </c>
      <c r="C9" s="75" t="s">
        <v>19</v>
      </c>
      <c r="D9" s="76" t="s">
        <v>79</v>
      </c>
      <c r="E9" s="61">
        <v>2100</v>
      </c>
      <c r="F9" s="20" t="s">
        <v>92</v>
      </c>
      <c r="G9" s="20" t="s">
        <v>92</v>
      </c>
      <c r="H9" s="21"/>
    </row>
    <row r="10" spans="1:8" s="8" customFormat="1" ht="28.5" customHeight="1">
      <c r="A10" s="56"/>
      <c r="B10" s="16">
        <v>5</v>
      </c>
      <c r="C10" s="71" t="s">
        <v>77</v>
      </c>
      <c r="D10" s="74" t="s">
        <v>37</v>
      </c>
      <c r="E10" s="73">
        <v>2140</v>
      </c>
      <c r="F10" s="20" t="s">
        <v>92</v>
      </c>
      <c r="G10" s="20" t="s">
        <v>92</v>
      </c>
      <c r="H10" s="21"/>
    </row>
    <row r="11" spans="1:8" s="8" customFormat="1" ht="28.5" customHeight="1">
      <c r="A11" s="6"/>
      <c r="B11" s="22"/>
      <c r="C11" s="48"/>
      <c r="D11" s="47"/>
      <c r="E11" s="49"/>
      <c r="F11" s="52"/>
      <c r="G11" s="52"/>
      <c r="H11" s="51"/>
    </row>
    <row r="12" spans="1:8" s="8" customFormat="1" ht="28.5" customHeight="1">
      <c r="A12" s="6"/>
      <c r="B12" s="22"/>
      <c r="C12" s="67" t="s">
        <v>95</v>
      </c>
      <c r="D12" s="47"/>
      <c r="E12" s="49"/>
      <c r="F12" s="52"/>
      <c r="G12" s="52"/>
      <c r="H12" s="51"/>
    </row>
    <row r="13" spans="1:8" s="8" customFormat="1" ht="28.5" customHeight="1">
      <c r="A13" s="6"/>
      <c r="B13" s="22"/>
      <c r="C13" s="48"/>
      <c r="D13" s="47"/>
      <c r="E13" s="49"/>
      <c r="F13" s="52"/>
      <c r="G13" s="52"/>
      <c r="H13" s="51"/>
    </row>
    <row r="14" spans="1:8" s="8" customFormat="1" ht="28.5" customHeight="1">
      <c r="A14" s="6"/>
      <c r="B14" s="22"/>
      <c r="C14" s="48"/>
      <c r="D14" s="47"/>
      <c r="E14" s="49"/>
      <c r="F14" s="52"/>
      <c r="G14" s="52"/>
      <c r="H14" s="51"/>
    </row>
    <row r="15" spans="1:8" s="8" customFormat="1" ht="28.5" customHeight="1">
      <c r="A15" s="6"/>
      <c r="B15" s="22"/>
      <c r="C15" s="48"/>
      <c r="D15" s="47"/>
      <c r="E15" s="49"/>
      <c r="F15" s="52"/>
      <c r="G15" s="52"/>
      <c r="H15" s="51"/>
    </row>
    <row r="16" spans="1:8" s="8" customFormat="1" ht="28.5" customHeight="1">
      <c r="A16" s="6"/>
      <c r="B16" s="22"/>
      <c r="C16" s="48"/>
      <c r="D16" s="47"/>
      <c r="E16" s="49"/>
      <c r="F16" s="52"/>
      <c r="G16" s="52"/>
      <c r="H16" s="51"/>
    </row>
    <row r="17" spans="1:7" s="8" customFormat="1">
      <c r="A17" s="7"/>
      <c r="G17" s="7"/>
    </row>
    <row r="18" spans="1:7" s="8" customFormat="1">
      <c r="A18" s="7"/>
      <c r="G18" s="7"/>
    </row>
    <row r="19" spans="1:7" s="8" customFormat="1">
      <c r="A19" s="7"/>
      <c r="G19" s="7"/>
    </row>
    <row r="20" spans="1:7" s="8" customFormat="1">
      <c r="A20" s="7"/>
      <c r="G20" s="7"/>
    </row>
  </sheetData>
  <sortState ref="A5:H10">
    <sortCondition ref="F5:F10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scale="97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C5" sqref="C5:G8"/>
    </sheetView>
  </sheetViews>
  <sheetFormatPr baseColWidth="10" defaultRowHeight="13.2"/>
  <cols>
    <col min="1" max="1" width="9.33203125" customWidth="1"/>
    <col min="2" max="2" width="7.44140625" customWidth="1"/>
    <col min="3" max="3" width="19.5546875" customWidth="1"/>
    <col min="4" max="4" width="24.109375" customWidth="1"/>
    <col min="7" max="7" width="10.33203125" customWidth="1"/>
    <col min="8" max="8" width="5.5546875" customWidth="1"/>
  </cols>
  <sheetData>
    <row r="1" spans="1:8" ht="55.2">
      <c r="A1" s="91" t="s">
        <v>5</v>
      </c>
      <c r="B1" s="91"/>
      <c r="C1" s="91"/>
      <c r="D1" s="91"/>
      <c r="E1" s="91"/>
      <c r="F1" s="91"/>
      <c r="G1" s="91"/>
      <c r="H1" s="8"/>
    </row>
    <row r="2" spans="1:8" ht="76.5" customHeight="1">
      <c r="A2" s="2"/>
      <c r="C2" s="92" t="s">
        <v>56</v>
      </c>
      <c r="D2" s="92"/>
      <c r="E2" s="92"/>
      <c r="G2" s="3"/>
      <c r="H2" s="8"/>
    </row>
    <row r="3" spans="1:8" ht="72.75" customHeight="1">
      <c r="A3" s="98" t="s">
        <v>18</v>
      </c>
      <c r="B3" s="99"/>
      <c r="C3" s="109" t="s">
        <v>47</v>
      </c>
      <c r="D3" s="110"/>
      <c r="E3" s="110"/>
      <c r="F3" s="13" t="s">
        <v>14</v>
      </c>
      <c r="G3" s="50" t="s">
        <v>52</v>
      </c>
      <c r="H3" s="44"/>
    </row>
    <row r="4" spans="1:8" ht="31.2">
      <c r="A4" s="50" t="s">
        <v>0</v>
      </c>
      <c r="B4" s="50" t="s">
        <v>1</v>
      </c>
      <c r="C4" s="50" t="s">
        <v>2</v>
      </c>
      <c r="D4" s="50" t="s">
        <v>11</v>
      </c>
      <c r="E4" s="38" t="s">
        <v>3</v>
      </c>
      <c r="F4" s="50" t="s">
        <v>6</v>
      </c>
      <c r="G4" s="50" t="s">
        <v>7</v>
      </c>
      <c r="H4" s="50"/>
    </row>
    <row r="5" spans="1:8" ht="27.75" customHeight="1">
      <c r="A5" s="16">
        <v>1</v>
      </c>
      <c r="B5" s="56">
        <v>4</v>
      </c>
      <c r="C5" s="77" t="s">
        <v>22</v>
      </c>
      <c r="D5" s="78" t="s">
        <v>23</v>
      </c>
      <c r="E5" s="79">
        <v>1720</v>
      </c>
      <c r="F5" s="20">
        <v>1.6631944444444446E-3</v>
      </c>
      <c r="G5" s="20">
        <f>SUM(F5/E5*1000)</f>
        <v>9.6697351421188638E-4</v>
      </c>
      <c r="H5" s="21"/>
    </row>
    <row r="6" spans="1:8" ht="28.5" customHeight="1">
      <c r="A6" s="16">
        <v>2</v>
      </c>
      <c r="B6" s="56">
        <v>2</v>
      </c>
      <c r="C6" s="80" t="s">
        <v>81</v>
      </c>
      <c r="D6" s="81" t="s">
        <v>84</v>
      </c>
      <c r="E6" s="82">
        <v>1700</v>
      </c>
      <c r="F6" s="20">
        <v>1.6747685185185184E-3</v>
      </c>
      <c r="G6" s="20">
        <f>SUM(F6/E6*1000)</f>
        <v>9.8515795206971664E-4</v>
      </c>
      <c r="H6" s="21"/>
    </row>
    <row r="7" spans="1:8" ht="28.5" customHeight="1">
      <c r="A7" s="62">
        <v>3</v>
      </c>
      <c r="B7" s="56">
        <v>1</v>
      </c>
      <c r="C7" s="80" t="s">
        <v>80</v>
      </c>
      <c r="D7" s="81" t="s">
        <v>83</v>
      </c>
      <c r="E7" s="82">
        <v>1680</v>
      </c>
      <c r="F7" s="20">
        <v>1.7002314814814814E-3</v>
      </c>
      <c r="G7" s="20">
        <f>SUM(F7/E7*1000)</f>
        <v>1.0120425485008818E-3</v>
      </c>
      <c r="H7" s="63" t="s">
        <v>89</v>
      </c>
    </row>
    <row r="8" spans="1:8" ht="28.5" customHeight="1">
      <c r="A8" s="62">
        <v>4</v>
      </c>
      <c r="B8" s="56">
        <v>3</v>
      </c>
      <c r="C8" s="80" t="s">
        <v>82</v>
      </c>
      <c r="D8" s="81" t="s">
        <v>67</v>
      </c>
      <c r="E8" s="82">
        <v>1700</v>
      </c>
      <c r="F8" s="20">
        <v>1.7164351851851852E-3</v>
      </c>
      <c r="G8" s="20">
        <f>SUM(F8/E8*1000)</f>
        <v>1.0096677559912855E-3</v>
      </c>
      <c r="H8" s="63" t="s">
        <v>89</v>
      </c>
    </row>
    <row r="9" spans="1:8" ht="15.6">
      <c r="A9" s="7"/>
      <c r="B9" s="8"/>
      <c r="D9" s="51"/>
      <c r="E9" s="8"/>
      <c r="F9" s="8"/>
      <c r="G9" s="7"/>
      <c r="H9" s="8"/>
    </row>
    <row r="12" spans="1:8" ht="13.8">
      <c r="C12" s="68" t="s">
        <v>96</v>
      </c>
    </row>
    <row r="14" spans="1:8" ht="15.6">
      <c r="C14" s="22" t="s">
        <v>87</v>
      </c>
    </row>
  </sheetData>
  <sortState ref="A5:H8">
    <sortCondition ref="F5:F8"/>
  </sortState>
  <mergeCells count="4">
    <mergeCell ref="A1:G1"/>
    <mergeCell ref="C2:E2"/>
    <mergeCell ref="A3:B3"/>
    <mergeCell ref="C3:E3"/>
  </mergeCells>
  <pageMargins left="0.56000000000000005" right="0.28999999999999998" top="0.984251969" bottom="0.984251969" header="0.5" footer="0.5"/>
  <pageSetup paperSize="9" scale="97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C5" sqref="C5:E10"/>
    </sheetView>
  </sheetViews>
  <sheetFormatPr baseColWidth="10" defaultRowHeight="13.2"/>
  <cols>
    <col min="1" max="1" width="9.33203125" customWidth="1"/>
    <col min="2" max="2" width="7.44140625" customWidth="1"/>
    <col min="3" max="3" width="19.5546875" customWidth="1"/>
    <col min="4" max="4" width="24.109375" customWidth="1"/>
    <col min="7" max="7" width="10.33203125" customWidth="1"/>
    <col min="8" max="8" width="5.5546875" customWidth="1"/>
  </cols>
  <sheetData>
    <row r="1" spans="1:8" ht="55.2">
      <c r="A1" s="91" t="s">
        <v>5</v>
      </c>
      <c r="B1" s="91"/>
      <c r="C1" s="91"/>
      <c r="D1" s="91"/>
      <c r="E1" s="91"/>
      <c r="F1" s="91"/>
      <c r="G1" s="91"/>
      <c r="H1" s="8"/>
    </row>
    <row r="2" spans="1:8" ht="76.5" customHeight="1">
      <c r="A2" s="2"/>
      <c r="C2" s="92" t="s">
        <v>32</v>
      </c>
      <c r="D2" s="92"/>
      <c r="E2" s="92"/>
      <c r="G2" s="3"/>
      <c r="H2" s="8"/>
    </row>
    <row r="3" spans="1:8" ht="72.75" customHeight="1">
      <c r="A3" s="98" t="s">
        <v>46</v>
      </c>
      <c r="B3" s="99"/>
      <c r="C3" s="109" t="s">
        <v>48</v>
      </c>
      <c r="D3" s="110"/>
      <c r="E3" s="110"/>
      <c r="F3" s="13" t="s">
        <v>14</v>
      </c>
      <c r="G3" s="50" t="s">
        <v>24</v>
      </c>
      <c r="H3" s="44"/>
    </row>
    <row r="4" spans="1:8" ht="31.2">
      <c r="A4" s="50" t="s">
        <v>0</v>
      </c>
      <c r="B4" s="50" t="s">
        <v>1</v>
      </c>
      <c r="C4" s="50" t="s">
        <v>2</v>
      </c>
      <c r="D4" s="50" t="s">
        <v>11</v>
      </c>
      <c r="E4" s="38" t="s">
        <v>3</v>
      </c>
      <c r="F4" s="50" t="s">
        <v>6</v>
      </c>
      <c r="G4" s="50" t="s">
        <v>7</v>
      </c>
      <c r="H4" s="50"/>
    </row>
    <row r="5" spans="1:8" ht="36" customHeight="1">
      <c r="A5" s="16">
        <v>1</v>
      </c>
      <c r="B5" s="16">
        <v>1</v>
      </c>
      <c r="C5" s="75" t="s">
        <v>34</v>
      </c>
      <c r="D5" s="83" t="s">
        <v>35</v>
      </c>
      <c r="E5" s="61">
        <v>1700</v>
      </c>
      <c r="F5" s="20">
        <v>1.9861111111111108E-3</v>
      </c>
      <c r="G5" s="20">
        <f>SUM(F5/E5*1000)</f>
        <v>1.1683006535947711E-3</v>
      </c>
      <c r="H5" s="21"/>
    </row>
    <row r="6" spans="1:8" ht="28.5" customHeight="1">
      <c r="A6" s="32">
        <v>2</v>
      </c>
      <c r="B6" s="16">
        <v>5</v>
      </c>
      <c r="C6" s="71" t="s">
        <v>38</v>
      </c>
      <c r="D6" s="74" t="s">
        <v>39</v>
      </c>
      <c r="E6" s="73">
        <v>1740</v>
      </c>
      <c r="F6" s="20">
        <v>1.9895833333333332E-3</v>
      </c>
      <c r="G6" s="20">
        <f>SUM(F6/E6*1000)</f>
        <v>1.1434386973180075E-3</v>
      </c>
      <c r="H6" s="64"/>
    </row>
    <row r="7" spans="1:8" ht="38.25" customHeight="1">
      <c r="A7" s="70">
        <v>3</v>
      </c>
      <c r="B7" s="16">
        <v>6</v>
      </c>
      <c r="C7" s="75" t="s">
        <v>13</v>
      </c>
      <c r="D7" s="83" t="s">
        <v>10</v>
      </c>
      <c r="E7" s="61">
        <v>1740</v>
      </c>
      <c r="F7" s="20">
        <v>1.9930555555555556E-3</v>
      </c>
      <c r="G7" s="39">
        <f>SUM(F7/E7*1000)</f>
        <v>1.1454342273307791E-3</v>
      </c>
      <c r="H7" s="69"/>
    </row>
    <row r="8" spans="1:8" ht="39" customHeight="1">
      <c r="A8" s="62">
        <v>4</v>
      </c>
      <c r="B8" s="16">
        <v>4</v>
      </c>
      <c r="C8" s="71" t="s">
        <v>36</v>
      </c>
      <c r="D8" s="72" t="s">
        <v>67</v>
      </c>
      <c r="E8" s="73">
        <v>1720</v>
      </c>
      <c r="F8" s="20">
        <v>2.003472222222222E-3</v>
      </c>
      <c r="G8" s="39">
        <f>SUM(F8/E8*1000)</f>
        <v>1.1648094315245476E-3</v>
      </c>
      <c r="H8" s="63" t="s">
        <v>89</v>
      </c>
    </row>
    <row r="9" spans="1:8" ht="41.25" customHeight="1">
      <c r="A9" s="16">
        <v>5</v>
      </c>
      <c r="B9" s="16">
        <v>2</v>
      </c>
      <c r="C9" s="71" t="s">
        <v>33</v>
      </c>
      <c r="D9" s="74" t="s">
        <v>29</v>
      </c>
      <c r="E9" s="73">
        <v>1700</v>
      </c>
      <c r="F9" s="20">
        <v>2.0833333333333333E-3</v>
      </c>
      <c r="G9" s="39">
        <f>SUM(F9/E9*1000)</f>
        <v>1.2254901960784314E-3</v>
      </c>
      <c r="H9" s="21"/>
    </row>
    <row r="10" spans="1:8" ht="38.25" customHeight="1">
      <c r="A10" s="16"/>
      <c r="B10" s="16">
        <v>3</v>
      </c>
      <c r="C10" s="75" t="s">
        <v>85</v>
      </c>
      <c r="D10" s="83" t="s">
        <v>86</v>
      </c>
      <c r="E10" s="61">
        <v>1700</v>
      </c>
      <c r="F10" s="20" t="s">
        <v>92</v>
      </c>
      <c r="G10" s="39" t="s">
        <v>92</v>
      </c>
      <c r="H10" s="21"/>
    </row>
    <row r="13" spans="1:8">
      <c r="C13" s="65" t="s">
        <v>97</v>
      </c>
    </row>
  </sheetData>
  <sortState ref="A5:H10">
    <sortCondition ref="F5:F10"/>
  </sortState>
  <mergeCells count="4">
    <mergeCell ref="A1:G1"/>
    <mergeCell ref="C2:E2"/>
    <mergeCell ref="A3:B3"/>
    <mergeCell ref="C3:E3"/>
  </mergeCells>
  <pageMargins left="0.56000000000000005" right="0.28999999999999998" top="0.984251969" bottom="0.984251969" header="0.5" footer="0.5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LØP1 PONNI</vt:lpstr>
      <vt:lpstr>LØP2 PONNI</vt:lpstr>
      <vt:lpstr>3. LØP</vt:lpstr>
      <vt:lpstr>4. Løp</vt:lpstr>
      <vt:lpstr>5.LØP</vt:lpstr>
      <vt:lpstr>6 Løp </vt:lpstr>
      <vt:lpstr>7 Løp</vt:lpstr>
    </vt:vector>
  </TitlesOfParts>
  <Company>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2017-03-06T06:20:56Z</cp:lastPrinted>
  <dcterms:created xsi:type="dcterms:W3CDTF">2003-02-19T13:41:11Z</dcterms:created>
  <dcterms:modified xsi:type="dcterms:W3CDTF">2017-03-06T06:21:18Z</dcterms:modified>
</cp:coreProperties>
</file>